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38" i="1"/>
  <c r="B45"/>
  <c r="D43"/>
  <c r="D44" s="1"/>
  <c r="C43"/>
  <c r="C40"/>
  <c r="D40" s="1"/>
  <c r="D41" s="1"/>
  <c r="B34"/>
  <c r="C25" s="1"/>
  <c r="D25" s="1"/>
  <c r="D32"/>
  <c r="C32"/>
  <c r="D30"/>
  <c r="C30"/>
  <c r="B28"/>
  <c r="C26" s="1"/>
  <c r="D26" s="1"/>
  <c r="B16"/>
  <c r="C15" s="1"/>
  <c r="D15" s="1"/>
  <c r="B10"/>
  <c r="C9" s="1"/>
  <c r="D9" s="1"/>
  <c r="C8" l="1"/>
  <c r="D8" s="1"/>
  <c r="C14"/>
  <c r="D14" s="1"/>
  <c r="D10"/>
  <c r="C12"/>
  <c r="D12" s="1"/>
  <c r="C27"/>
  <c r="D27" s="1"/>
  <c r="D28" s="1"/>
  <c r="D33"/>
  <c r="D38"/>
  <c r="C37"/>
  <c r="D37" s="1"/>
  <c r="C23"/>
  <c r="D23" s="1"/>
  <c r="D16" l="1"/>
</calcChain>
</file>

<file path=xl/sharedStrings.xml><?xml version="1.0" encoding="utf-8"?>
<sst xmlns="http://schemas.openxmlformats.org/spreadsheetml/2006/main" count="58" uniqueCount="56">
  <si>
    <t xml:space="preserve">OBIETTIVI PEG 2019      </t>
  </si>
  <si>
    <t>Validati e pesati nella Riunione del 03/06/2019</t>
  </si>
  <si>
    <t xml:space="preserve">Rendicontati e verificati nella Riunione del 03/09/2020                                                                                                                                    </t>
  </si>
  <si>
    <t>Peso OBT</t>
  </si>
  <si>
    <t>Coefficiente Peso</t>
  </si>
  <si>
    <t>% raggiungimento OBT</t>
  </si>
  <si>
    <t>Valutazione OBT</t>
  </si>
  <si>
    <t>valore</t>
  </si>
  <si>
    <t>peso/tot.pesi TPO</t>
  </si>
  <si>
    <t>coeff. * % ragg. OBT</t>
  </si>
  <si>
    <t>AREA TERZA</t>
  </si>
  <si>
    <t xml:space="preserve">Settore Socio Assistenziale </t>
  </si>
  <si>
    <t>Revisione Regolamento ERP - Nuovo bando e aggiornamento graduatoria</t>
  </si>
  <si>
    <t>Revisione Regolamenti interventi Socio assistenziali e sanitari</t>
  </si>
  <si>
    <t>TPO Giampaolo VETTORATO</t>
  </si>
  <si>
    <t xml:space="preserve">Polizia Municipale </t>
  </si>
  <si>
    <t>Occhio ai rifiuti</t>
  </si>
  <si>
    <t>S.O.S. Avviso popolazione</t>
  </si>
  <si>
    <t>Nella pronta disponibilità l'allerta si fa sicuro</t>
  </si>
  <si>
    <t>TPO Fulvio NICOLINI fino al 30/09/2019</t>
  </si>
  <si>
    <t xml:space="preserve">TPO Marco AVANZI dal 01/10/2019 al 31/10/2019 </t>
  </si>
  <si>
    <t>TPO Ubaldo MORETTI  (atto nomina: 17/10/2019)</t>
  </si>
  <si>
    <t>DIRIGENTE Isabella CERISOLA - fino al  15/09/2019</t>
  </si>
  <si>
    <t>DIRIGENTE Antonella TROMBETTA - da 01/11/2019</t>
  </si>
  <si>
    <t>AREA FINANZIARIA</t>
  </si>
  <si>
    <t>Settore Economico Finanziario</t>
  </si>
  <si>
    <t>U.O. Attività Sportive - Affidamento impiantistica sportiva</t>
  </si>
  <si>
    <t>Settore AA.GG. Risorse Umane</t>
  </si>
  <si>
    <t>U.O. Patrimonio - Censimento patrimonio immobiliare del Comune</t>
  </si>
  <si>
    <t>[TPO Cristina LEONELLI] Contributo all’analisi organizzativa in materia di Particolari Responsabilità e Posizioni Organizzative alla luce del nuovo CCNL</t>
  </si>
  <si>
    <t>[TPO Cristina LEONELLI + TPO Alessandro GHIONE] Dematerializzazione fascicoli legali</t>
  </si>
  <si>
    <t>TPO Cristina LEONELLI</t>
  </si>
  <si>
    <t>Settore Servizi Demografici Elettorale</t>
  </si>
  <si>
    <t>[TPO Alessandro GHIONE] Passaggio alla gestione in formato elettronico delle liste elettorali</t>
  </si>
  <si>
    <t>Settore Comunicazione, ITC, Cultura Turismo</t>
  </si>
  <si>
    <t>[TPO Alessandro GHIONE] Attività connesse alla gestione del Ferrania Film Museum</t>
  </si>
  <si>
    <t>TPO Alessandro GHIONE</t>
  </si>
  <si>
    <t>DIRIGENTE Andrea MARENCO</t>
  </si>
  <si>
    <t>AREA TECNICA</t>
  </si>
  <si>
    <t>Settore Tecnico manutentivo LL.PP.</t>
  </si>
  <si>
    <t>Adeguamenti cimiteriali.</t>
  </si>
  <si>
    <t>Servizio Ambiente - Regolamento rifiuti</t>
  </si>
  <si>
    <t>Settore Edilizia Privata</t>
  </si>
  <si>
    <t>[TPO Bruno GIORDANO] Regolamento dehor pubblici esercizi</t>
  </si>
  <si>
    <t>TPO Bruno GIORDANO</t>
  </si>
  <si>
    <t>Settore Urbanistica</t>
  </si>
  <si>
    <t>[TPO Valentina RIVERA] SUAP Commercio - Prosecuzione processo di revisione e innovazione dei Regolamenti</t>
  </si>
  <si>
    <t>TPO Valentina RIVERA</t>
  </si>
  <si>
    <t xml:space="preserve">DIRIGENTI </t>
  </si>
  <si>
    <t>Susanna PELLIZZA - fino a 01/04/2019 (da 01/04 al 31/05/2019 in convenzione con Autorità portuale 10h/S)</t>
  </si>
  <si>
    <t>Isabella CERISOLA - da 01/06/2019 al 09/06/2019</t>
  </si>
  <si>
    <t>Salvatore CURATOLO - dal 10/06/2019 al 21/10/2019</t>
  </si>
  <si>
    <t>Valentina RIVERA, Bruno GIORDANO, Gabriele COSTA</t>
  </si>
  <si>
    <t>dal 21/10/2019 al 04/11/2019</t>
  </si>
  <si>
    <t>Antonella TROMBETTA - dal 05/11/2019 al 21/12/2019</t>
  </si>
  <si>
    <t>dal 21/12/2019 al 31/12/2019 (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</si>
</sst>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100"/>
      <name val="Exo 2"/>
    </font>
    <font>
      <sz val="10"/>
      <name val="Arial"/>
      <family val="2"/>
    </font>
    <font>
      <sz val="11"/>
      <color rgb="FF006100"/>
      <name val="Exo 2"/>
    </font>
    <font>
      <sz val="11"/>
      <color theme="1"/>
      <name val="Exo 2"/>
    </font>
    <font>
      <sz val="11"/>
      <name val="Exo 2"/>
    </font>
    <font>
      <sz val="8"/>
      <color theme="1"/>
      <name val="Exo 2"/>
    </font>
    <font>
      <sz val="8"/>
      <name val="Exo 2"/>
    </font>
    <font>
      <b/>
      <sz val="11"/>
      <color theme="0"/>
      <name val="Exo 2"/>
    </font>
    <font>
      <sz val="11"/>
      <color theme="0"/>
      <name val="Exo 2"/>
    </font>
    <font>
      <sz val="10"/>
      <name val="Exo 2"/>
    </font>
    <font>
      <sz val="10"/>
      <color theme="1"/>
      <name val="Exo 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B2B2B2"/>
      </bottom>
      <diagonal/>
    </border>
    <border>
      <left style="thin">
        <color indexed="64"/>
      </left>
      <right/>
      <top style="thin">
        <color rgb="FFB2B2B2"/>
      </top>
      <bottom style="thin">
        <color indexed="64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44" fontId="7" fillId="0" borderId="0" applyFont="0" applyFill="0" applyBorder="0" applyAlignment="0" applyProtection="0"/>
  </cellStyleXfs>
  <cellXfs count="76">
    <xf numFmtId="0" fontId="0" fillId="0" borderId="0" xfId="0"/>
    <xf numFmtId="44" fontId="6" fillId="2" borderId="3" xfId="1" applyNumberFormat="1" applyFont="1" applyBorder="1" applyAlignment="1">
      <alignment vertical="center"/>
    </xf>
    <xf numFmtId="44" fontId="2" fillId="2" borderId="4" xfId="1" applyNumberFormat="1" applyBorder="1" applyAlignment="1">
      <alignment vertical="center"/>
    </xf>
    <xf numFmtId="44" fontId="2" fillId="2" borderId="4" xfId="1" applyNumberFormat="1" applyBorder="1" applyAlignment="1">
      <alignment horizontal="center" vertical="center"/>
    </xf>
    <xf numFmtId="44" fontId="2" fillId="0" borderId="0" xfId="12" applyFont="1" applyFill="1" applyBorder="1" applyAlignment="1">
      <alignment vertical="center"/>
    </xf>
    <xf numFmtId="44" fontId="8" fillId="2" borderId="5" xfId="1" applyNumberFormat="1" applyFont="1" applyBorder="1" applyAlignment="1">
      <alignment vertical="center"/>
    </xf>
    <xf numFmtId="44" fontId="2" fillId="2" borderId="0" xfId="1" applyNumberFormat="1" applyBorder="1" applyAlignment="1">
      <alignment vertical="center"/>
    </xf>
    <xf numFmtId="44" fontId="2" fillId="2" borderId="0" xfId="1" applyNumberFormat="1" applyBorder="1" applyAlignment="1">
      <alignment horizontal="center" vertical="center"/>
    </xf>
    <xf numFmtId="44" fontId="2" fillId="2" borderId="6" xfId="1" applyNumberFormat="1" applyBorder="1" applyAlignment="1">
      <alignment vertical="center" wrapText="1"/>
    </xf>
    <xf numFmtId="44" fontId="2" fillId="2" borderId="7" xfId="1" applyNumberFormat="1" applyBorder="1" applyAlignment="1">
      <alignment vertical="center"/>
    </xf>
    <xf numFmtId="44" fontId="2" fillId="2" borderId="7" xfId="1" applyNumberForma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6" borderId="9" xfId="5" applyFont="1" applyBorder="1" applyAlignment="1">
      <alignment vertical="center"/>
    </xf>
    <xf numFmtId="0" fontId="14" fillId="6" borderId="10" xfId="5" applyFont="1" applyBorder="1" applyAlignment="1">
      <alignment vertical="center"/>
    </xf>
    <xf numFmtId="0" fontId="14" fillId="6" borderId="10" xfId="5" applyFont="1" applyBorder="1" applyAlignment="1">
      <alignment horizontal="center" vertical="center"/>
    </xf>
    <xf numFmtId="0" fontId="13" fillId="7" borderId="9" xfId="6" applyFont="1" applyBorder="1" applyAlignment="1">
      <alignment vertical="center"/>
    </xf>
    <xf numFmtId="0" fontId="14" fillId="7" borderId="10" xfId="6" applyFont="1" applyBorder="1" applyAlignment="1">
      <alignment vertical="center"/>
    </xf>
    <xf numFmtId="0" fontId="14" fillId="7" borderId="10" xfId="6" applyFont="1" applyBorder="1" applyAlignment="1">
      <alignment horizontal="center" vertical="center"/>
    </xf>
    <xf numFmtId="0" fontId="10" fillId="5" borderId="10" xfId="4" applyFont="1" applyBorder="1" applyAlignment="1">
      <alignment horizontal="center" vertical="center"/>
    </xf>
    <xf numFmtId="0" fontId="10" fillId="0" borderId="9" xfId="6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2" fontId="10" fillId="13" borderId="10" xfId="0" applyNumberFormat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4" borderId="11" xfId="3" applyFont="1" applyBorder="1" applyAlignment="1">
      <alignment vertical="center"/>
    </xf>
    <xf numFmtId="0" fontId="15" fillId="4" borderId="10" xfId="3" applyFont="1" applyBorder="1" applyAlignment="1">
      <alignment vertical="center"/>
    </xf>
    <xf numFmtId="0" fontId="15" fillId="4" borderId="10" xfId="3" applyFont="1" applyBorder="1" applyAlignment="1">
      <alignment horizontal="center" vertical="center"/>
    </xf>
    <xf numFmtId="1" fontId="15" fillId="4" borderId="10" xfId="3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2" fontId="14" fillId="7" borderId="10" xfId="6" applyNumberFormat="1" applyFont="1" applyBorder="1" applyAlignment="1">
      <alignment horizontal="center" vertical="center"/>
    </xf>
    <xf numFmtId="0" fontId="10" fillId="0" borderId="9" xfId="6" applyFont="1" applyFill="1" applyBorder="1" applyAlignment="1">
      <alignment vertical="center"/>
    </xf>
    <xf numFmtId="0" fontId="3" fillId="3" borderId="9" xfId="2" applyBorder="1" applyAlignment="1">
      <alignment vertical="center"/>
    </xf>
    <xf numFmtId="0" fontId="3" fillId="3" borderId="10" xfId="2" applyBorder="1" applyAlignment="1">
      <alignment horizontal="center" vertical="center"/>
    </xf>
    <xf numFmtId="2" fontId="3" fillId="3" borderId="10" xfId="2" applyNumberFormat="1" applyBorder="1" applyAlignment="1">
      <alignment horizontal="center" vertical="center"/>
    </xf>
    <xf numFmtId="0" fontId="10" fillId="4" borderId="10" xfId="3" applyFont="1" applyBorder="1" applyAlignment="1">
      <alignment vertical="center"/>
    </xf>
    <xf numFmtId="0" fontId="10" fillId="4" borderId="10" xfId="3" applyFont="1" applyBorder="1" applyAlignment="1">
      <alignment horizontal="center" vertical="center"/>
    </xf>
    <xf numFmtId="1" fontId="10" fillId="4" borderId="10" xfId="3" applyNumberFormat="1" applyFont="1" applyBorder="1" applyAlignment="1">
      <alignment horizontal="center" vertical="center"/>
    </xf>
    <xf numFmtId="0" fontId="10" fillId="5" borderId="10" xfId="4" applyFont="1" applyBorder="1" applyAlignment="1">
      <alignment vertical="center"/>
    </xf>
    <xf numFmtId="0" fontId="13" fillId="11" borderId="9" xfId="10" applyFont="1" applyBorder="1" applyAlignment="1">
      <alignment vertical="center"/>
    </xf>
    <xf numFmtId="0" fontId="14" fillId="11" borderId="10" xfId="10" applyFont="1" applyBorder="1" applyAlignment="1">
      <alignment vertical="center"/>
    </xf>
    <xf numFmtId="0" fontId="14" fillId="11" borderId="10" xfId="10" applyFont="1" applyBorder="1" applyAlignment="1">
      <alignment horizontal="center" vertical="center"/>
    </xf>
    <xf numFmtId="0" fontId="13" fillId="12" borderId="9" xfId="11" applyFont="1" applyBorder="1" applyAlignment="1">
      <alignment vertical="center"/>
    </xf>
    <xf numFmtId="0" fontId="14" fillId="12" borderId="10" xfId="11" applyFont="1" applyBorder="1" applyAlignment="1">
      <alignment vertical="center"/>
    </xf>
    <xf numFmtId="0" fontId="14" fillId="12" borderId="10" xfId="11" applyFont="1" applyBorder="1" applyAlignment="1">
      <alignment horizontal="center" vertical="center"/>
    </xf>
    <xf numFmtId="0" fontId="10" fillId="0" borderId="9" xfId="7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4" borderId="11" xfId="3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5" borderId="12" xfId="4" applyFont="1" applyBorder="1" applyAlignment="1">
      <alignment vertical="center" wrapText="1"/>
    </xf>
    <xf numFmtId="0" fontId="17" fillId="5" borderId="10" xfId="4" applyFont="1" applyBorder="1" applyAlignment="1">
      <alignment vertical="center"/>
    </xf>
    <xf numFmtId="0" fontId="17" fillId="5" borderId="10" xfId="4" applyFont="1" applyBorder="1" applyAlignment="1">
      <alignment horizontal="center" vertical="center"/>
    </xf>
    <xf numFmtId="0" fontId="13" fillId="9" borderId="9" xfId="8" applyFont="1" applyBorder="1" applyAlignment="1">
      <alignment vertical="center"/>
    </xf>
    <xf numFmtId="0" fontId="14" fillId="9" borderId="10" xfId="8" applyFont="1" applyBorder="1" applyAlignment="1">
      <alignment vertical="center"/>
    </xf>
    <xf numFmtId="0" fontId="14" fillId="9" borderId="10" xfId="8" applyFont="1" applyBorder="1" applyAlignment="1">
      <alignment horizontal="center" vertical="center"/>
    </xf>
    <xf numFmtId="0" fontId="13" fillId="10" borderId="9" xfId="9" applyFont="1" applyBorder="1" applyAlignment="1">
      <alignment vertical="center"/>
    </xf>
    <xf numFmtId="0" fontId="14" fillId="10" borderId="10" xfId="9" applyFont="1" applyBorder="1" applyAlignment="1">
      <alignment vertical="center"/>
    </xf>
    <xf numFmtId="0" fontId="14" fillId="10" borderId="10" xfId="9" applyFont="1" applyBorder="1" applyAlignment="1">
      <alignment horizontal="center" vertical="center"/>
    </xf>
    <xf numFmtId="0" fontId="9" fillId="0" borderId="9" xfId="0" applyFont="1" applyBorder="1" applyAlignment="1">
      <alignment horizontal="justify" vertical="center"/>
    </xf>
    <xf numFmtId="0" fontId="9" fillId="0" borderId="9" xfId="0" applyFont="1" applyBorder="1" applyAlignment="1">
      <alignment vertical="center" wrapText="1"/>
    </xf>
    <xf numFmtId="2" fontId="10" fillId="4" borderId="10" xfId="3" applyNumberFormat="1" applyFont="1" applyBorder="1" applyAlignment="1">
      <alignment horizontal="center" vertical="center"/>
    </xf>
    <xf numFmtId="0" fontId="13" fillId="10" borderId="10" xfId="9" applyFont="1" applyBorder="1" applyAlignment="1">
      <alignment vertical="center"/>
    </xf>
    <xf numFmtId="0" fontId="13" fillId="10" borderId="10" xfId="9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10" fillId="5" borderId="13" xfId="4" applyFont="1" applyBorder="1" applyAlignment="1">
      <alignment vertical="center" wrapText="1"/>
    </xf>
    <xf numFmtId="0" fontId="10" fillId="5" borderId="9" xfId="4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5" borderId="9" xfId="4" applyFont="1" applyBorder="1" applyAlignment="1">
      <alignment vertical="center"/>
    </xf>
    <xf numFmtId="0" fontId="10" fillId="5" borderId="14" xfId="4" applyFont="1" applyBorder="1" applyAlignment="1">
      <alignment vertical="center"/>
    </xf>
    <xf numFmtId="0" fontId="10" fillId="5" borderId="15" xfId="4" applyFont="1" applyBorder="1" applyAlignment="1">
      <alignment vertical="center"/>
    </xf>
  </cellXfs>
  <cellStyles count="13">
    <cellStyle name="60% - Colore 1" xfId="6" builtinId="32"/>
    <cellStyle name="60% - Colore 2" xfId="7" builtinId="36"/>
    <cellStyle name="60% - Colore 3" xfId="9" builtinId="40"/>
    <cellStyle name="60% - Colore 5" xfId="11" builtinId="48"/>
    <cellStyle name="Colore 1" xfId="5" builtinId="29"/>
    <cellStyle name="Colore 3" xfId="8" builtinId="37"/>
    <cellStyle name="Colore 5" xfId="10" builtinId="45"/>
    <cellStyle name="Euro" xfId="12"/>
    <cellStyle name="Input" xfId="3" builtinId="20"/>
    <cellStyle name="Normale" xfId="0" builtinId="0"/>
    <cellStyle name="Nota" xfId="4" builtinId="10"/>
    <cellStyle name="Valore non valido" xfId="2" builtinId="27"/>
    <cellStyle name="Valore valido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topLeftCell="A31" workbookViewId="0">
      <selection activeCell="D50" sqref="D50"/>
    </sheetView>
  </sheetViews>
  <sheetFormatPr defaultRowHeight="50.25" customHeight="1"/>
  <cols>
    <col min="1" max="1" width="59.5703125" style="14" customWidth="1"/>
    <col min="2" max="2" width="8.140625" style="72" customWidth="1"/>
    <col min="3" max="3" width="11" style="14" customWidth="1"/>
    <col min="4" max="4" width="9.140625" style="14"/>
    <col min="5" max="5" width="10.85546875" style="14" customWidth="1"/>
    <col min="6" max="16384" width="9.140625" style="14"/>
  </cols>
  <sheetData>
    <row r="1" spans="1:5" s="4" customFormat="1" ht="15">
      <c r="A1" s="1" t="s">
        <v>0</v>
      </c>
      <c r="B1" s="3"/>
      <c r="C1" s="2"/>
      <c r="D1" s="2"/>
      <c r="E1" s="2"/>
    </row>
    <row r="2" spans="1:5" s="4" customFormat="1" ht="15">
      <c r="A2" s="5" t="s">
        <v>1</v>
      </c>
      <c r="B2" s="7"/>
      <c r="C2" s="6"/>
      <c r="D2" s="6"/>
      <c r="E2" s="6"/>
    </row>
    <row r="3" spans="1:5" s="4" customFormat="1" ht="15">
      <c r="A3" s="8" t="s">
        <v>2</v>
      </c>
      <c r="B3" s="10"/>
      <c r="C3" s="9"/>
      <c r="D3" s="9"/>
      <c r="E3" s="9"/>
    </row>
    <row r="4" spans="1:5" ht="57">
      <c r="A4" s="11"/>
      <c r="B4" s="12" t="s">
        <v>3</v>
      </c>
      <c r="C4" s="13" t="s">
        <v>4</v>
      </c>
      <c r="D4" s="13" t="s">
        <v>6</v>
      </c>
      <c r="E4" s="13" t="s">
        <v>5</v>
      </c>
    </row>
    <row r="5" spans="1:5" ht="21">
      <c r="A5" s="15"/>
      <c r="B5" s="16" t="s">
        <v>7</v>
      </c>
      <c r="C5" s="17" t="s">
        <v>8</v>
      </c>
      <c r="D5" s="17" t="s">
        <v>9</v>
      </c>
      <c r="E5" s="17" t="s">
        <v>7</v>
      </c>
    </row>
    <row r="6" spans="1:5" ht="14.25">
      <c r="A6" s="18" t="s">
        <v>10</v>
      </c>
      <c r="B6" s="20"/>
      <c r="C6" s="19"/>
      <c r="D6" s="19"/>
      <c r="E6" s="19"/>
    </row>
    <row r="7" spans="1:5" ht="14.25">
      <c r="A7" s="21" t="s">
        <v>11</v>
      </c>
      <c r="B7" s="23"/>
      <c r="C7" s="22"/>
      <c r="D7" s="22"/>
      <c r="E7" s="22"/>
    </row>
    <row r="8" spans="1:5" s="29" customFormat="1" ht="28.5">
      <c r="A8" s="25" t="s">
        <v>12</v>
      </c>
      <c r="B8" s="26">
        <v>5</v>
      </c>
      <c r="C8" s="27">
        <f>B8/$B$10</f>
        <v>0.5</v>
      </c>
      <c r="D8" s="27">
        <f>C8*E8</f>
        <v>50</v>
      </c>
      <c r="E8" s="28">
        <v>100</v>
      </c>
    </row>
    <row r="9" spans="1:5" s="29" customFormat="1" ht="28.5">
      <c r="A9" s="25" t="s">
        <v>13</v>
      </c>
      <c r="B9" s="26">
        <v>5</v>
      </c>
      <c r="C9" s="27">
        <f>B9/$B$10</f>
        <v>0.5</v>
      </c>
      <c r="D9" s="27">
        <f>C9*E9</f>
        <v>47.5</v>
      </c>
      <c r="E9" s="28">
        <v>95</v>
      </c>
    </row>
    <row r="10" spans="1:5" s="34" customFormat="1" ht="14.25">
      <c r="A10" s="30" t="s">
        <v>14</v>
      </c>
      <c r="B10" s="32">
        <f>SUM(B8:B9)</f>
        <v>10</v>
      </c>
      <c r="C10" s="31"/>
      <c r="D10" s="33">
        <f>SUM(D8:D9)</f>
        <v>97.5</v>
      </c>
      <c r="E10" s="32">
        <v>100</v>
      </c>
    </row>
    <row r="11" spans="1:5" s="29" customFormat="1" ht="14.25">
      <c r="A11" s="21" t="s">
        <v>15</v>
      </c>
      <c r="B11" s="23"/>
      <c r="C11" s="22"/>
      <c r="D11" s="35"/>
      <c r="E11" s="23"/>
    </row>
    <row r="12" spans="1:5" s="29" customFormat="1" ht="14.25">
      <c r="A12" s="36" t="s">
        <v>16</v>
      </c>
      <c r="B12" s="26"/>
      <c r="C12" s="27">
        <f>B12/$B$16</f>
        <v>0</v>
      </c>
      <c r="D12" s="27">
        <f>C12*E12</f>
        <v>0</v>
      </c>
      <c r="E12" s="28">
        <v>100</v>
      </c>
    </row>
    <row r="13" spans="1:5" s="29" customFormat="1" ht="15">
      <c r="A13" s="37"/>
      <c r="B13" s="38"/>
      <c r="C13" s="39"/>
      <c r="D13" s="39"/>
      <c r="E13" s="38"/>
    </row>
    <row r="14" spans="1:5" s="29" customFormat="1" ht="14.25">
      <c r="A14" s="36" t="s">
        <v>17</v>
      </c>
      <c r="B14" s="26"/>
      <c r="C14" s="27">
        <f>B14/$B$16</f>
        <v>0</v>
      </c>
      <c r="D14" s="27">
        <f>C14*E14</f>
        <v>0</v>
      </c>
      <c r="E14" s="28">
        <v>100</v>
      </c>
    </row>
    <row r="15" spans="1:5" s="29" customFormat="1" ht="14.25">
      <c r="A15" s="36" t="s">
        <v>18</v>
      </c>
      <c r="B15" s="26">
        <v>5</v>
      </c>
      <c r="C15" s="27">
        <f>B15/$B$16</f>
        <v>1</v>
      </c>
      <c r="D15" s="27">
        <f>C15*E15</f>
        <v>100</v>
      </c>
      <c r="E15" s="28">
        <v>100</v>
      </c>
    </row>
    <row r="16" spans="1:5" s="29" customFormat="1" ht="14.25">
      <c r="A16" s="40" t="s">
        <v>19</v>
      </c>
      <c r="B16" s="41">
        <f>SUM(B12:B15)</f>
        <v>5</v>
      </c>
      <c r="C16" s="40"/>
      <c r="D16" s="42">
        <f>SUM(D12:D15)</f>
        <v>100</v>
      </c>
      <c r="E16" s="41">
        <v>100</v>
      </c>
    </row>
    <row r="17" spans="1:5" s="29" customFormat="1" ht="14.25">
      <c r="A17" s="40" t="s">
        <v>20</v>
      </c>
      <c r="B17" s="41">
        <v>5</v>
      </c>
      <c r="C17" s="40"/>
      <c r="D17" s="42">
        <v>100</v>
      </c>
      <c r="E17" s="41">
        <v>100</v>
      </c>
    </row>
    <row r="18" spans="1:5" s="29" customFormat="1" ht="14.25">
      <c r="A18" s="40" t="s">
        <v>21</v>
      </c>
      <c r="B18" s="41">
        <v>5</v>
      </c>
      <c r="C18" s="40"/>
      <c r="D18" s="42">
        <v>100</v>
      </c>
      <c r="E18" s="41">
        <v>100</v>
      </c>
    </row>
    <row r="19" spans="1:5" s="29" customFormat="1" ht="14.25">
      <c r="A19" s="43" t="s">
        <v>22</v>
      </c>
      <c r="B19" s="24">
        <v>15</v>
      </c>
      <c r="C19" s="43"/>
      <c r="D19" s="43"/>
      <c r="E19" s="43"/>
    </row>
    <row r="20" spans="1:5" s="29" customFormat="1" ht="14.25">
      <c r="A20" s="43" t="s">
        <v>23</v>
      </c>
      <c r="B20" s="24">
        <v>15</v>
      </c>
      <c r="C20" s="43"/>
      <c r="D20" s="43"/>
      <c r="E20" s="43"/>
    </row>
    <row r="21" spans="1:5" ht="14.25">
      <c r="A21" s="44" t="s">
        <v>24</v>
      </c>
      <c r="B21" s="46"/>
      <c r="C21" s="45"/>
      <c r="D21" s="45"/>
      <c r="E21" s="45"/>
    </row>
    <row r="22" spans="1:5" ht="14.25">
      <c r="A22" s="47" t="s">
        <v>25</v>
      </c>
      <c r="B22" s="49"/>
      <c r="C22" s="48"/>
      <c r="D22" s="48"/>
      <c r="E22" s="48"/>
    </row>
    <row r="23" spans="1:5" ht="14.25">
      <c r="A23" s="50" t="s">
        <v>26</v>
      </c>
      <c r="B23" s="51"/>
      <c r="C23" s="27">
        <f>B23/$B$34</f>
        <v>0</v>
      </c>
      <c r="D23" s="27">
        <f>C23*E23</f>
        <v>0</v>
      </c>
      <c r="E23" s="28">
        <v>100</v>
      </c>
    </row>
    <row r="24" spans="1:5" ht="14.25">
      <c r="A24" s="47" t="s">
        <v>27</v>
      </c>
      <c r="B24" s="49"/>
      <c r="C24" s="48"/>
      <c r="D24" s="48"/>
      <c r="E24" s="48"/>
    </row>
    <row r="25" spans="1:5" ht="28.5">
      <c r="A25" s="50" t="s">
        <v>28</v>
      </c>
      <c r="B25" s="51"/>
      <c r="C25" s="27">
        <f>B25/$B$34</f>
        <v>0</v>
      </c>
      <c r="D25" s="27">
        <f>C25*E25</f>
        <v>0</v>
      </c>
      <c r="E25" s="28">
        <v>100</v>
      </c>
    </row>
    <row r="26" spans="1:5" ht="42.75">
      <c r="A26" s="50" t="s">
        <v>29</v>
      </c>
      <c r="B26" s="51">
        <v>3</v>
      </c>
      <c r="C26" s="27">
        <f>B26/$B$28</f>
        <v>0.42857142857142855</v>
      </c>
      <c r="D26" s="27">
        <f>C26*E26</f>
        <v>42.857142857142854</v>
      </c>
      <c r="E26" s="28">
        <v>100</v>
      </c>
    </row>
    <row r="27" spans="1:5" ht="28.5">
      <c r="A27" s="50" t="s">
        <v>30</v>
      </c>
      <c r="B27" s="51">
        <v>4</v>
      </c>
      <c r="C27" s="27">
        <f>B27/$B$28</f>
        <v>0.5714285714285714</v>
      </c>
      <c r="D27" s="27">
        <f>C27*E27</f>
        <v>57.142857142857139</v>
      </c>
      <c r="E27" s="28">
        <v>100</v>
      </c>
    </row>
    <row r="28" spans="1:5" ht="14.25">
      <c r="A28" s="52" t="s">
        <v>31</v>
      </c>
      <c r="B28" s="41">
        <f>SUM(B25:B27)</f>
        <v>7</v>
      </c>
      <c r="C28" s="40"/>
      <c r="D28" s="42">
        <f>SUM(D25:D27)</f>
        <v>100</v>
      </c>
      <c r="E28" s="41">
        <v>100</v>
      </c>
    </row>
    <row r="29" spans="1:5" ht="14.25">
      <c r="A29" s="47" t="s">
        <v>32</v>
      </c>
      <c r="B29" s="49"/>
      <c r="C29" s="48"/>
      <c r="D29" s="48"/>
      <c r="E29" s="48"/>
    </row>
    <row r="30" spans="1:5" s="54" customFormat="1" ht="28.5">
      <c r="A30" s="50" t="s">
        <v>33</v>
      </c>
      <c r="B30" s="53">
        <v>4</v>
      </c>
      <c r="C30" s="27">
        <f>B30/$B$33</f>
        <v>0.5</v>
      </c>
      <c r="D30" s="27">
        <f>C30*E30</f>
        <v>50</v>
      </c>
      <c r="E30" s="28">
        <v>100</v>
      </c>
    </row>
    <row r="31" spans="1:5" ht="14.25">
      <c r="A31" s="47" t="s">
        <v>34</v>
      </c>
      <c r="B31" s="49"/>
      <c r="C31" s="48"/>
      <c r="D31" s="48"/>
      <c r="E31" s="48"/>
    </row>
    <row r="32" spans="1:5" s="29" customFormat="1" ht="28.5">
      <c r="A32" s="50" t="s">
        <v>35</v>
      </c>
      <c r="B32" s="26">
        <v>4</v>
      </c>
      <c r="C32" s="27">
        <f>B32/$B$33</f>
        <v>0.5</v>
      </c>
      <c r="D32" s="27">
        <f>C32*E32</f>
        <v>50</v>
      </c>
      <c r="E32" s="28">
        <v>100</v>
      </c>
    </row>
    <row r="33" spans="1:5" s="29" customFormat="1" ht="14.25">
      <c r="A33" s="52" t="s">
        <v>36</v>
      </c>
      <c r="B33" s="41">
        <v>8</v>
      </c>
      <c r="C33" s="41"/>
      <c r="D33" s="42">
        <f>SUM(D30:D32)</f>
        <v>100</v>
      </c>
      <c r="E33" s="41">
        <v>100</v>
      </c>
    </row>
    <row r="34" spans="1:5" s="29" customFormat="1" ht="15">
      <c r="A34" s="55" t="s">
        <v>37</v>
      </c>
      <c r="B34" s="57">
        <f>SUM(B23+B25+B26+B27+B30+B32)</f>
        <v>15</v>
      </c>
      <c r="C34" s="56"/>
      <c r="D34" s="56"/>
      <c r="E34" s="56"/>
    </row>
    <row r="35" spans="1:5" ht="14.25">
      <c r="A35" s="58" t="s">
        <v>38</v>
      </c>
      <c r="B35" s="60"/>
      <c r="C35" s="59"/>
      <c r="D35" s="59"/>
      <c r="E35" s="59"/>
    </row>
    <row r="36" spans="1:5" ht="14.25">
      <c r="A36" s="61" t="s">
        <v>39</v>
      </c>
      <c r="B36" s="63"/>
      <c r="C36" s="62"/>
      <c r="D36" s="62"/>
      <c r="E36" s="62"/>
    </row>
    <row r="37" spans="1:5" ht="14.25">
      <c r="A37" s="64" t="s">
        <v>40</v>
      </c>
      <c r="B37" s="51">
        <v>3</v>
      </c>
      <c r="C37" s="27">
        <f>B37/$B$45</f>
        <v>0.3</v>
      </c>
      <c r="D37" s="27">
        <f>C37*E37</f>
        <v>15</v>
      </c>
      <c r="E37" s="28">
        <v>50</v>
      </c>
    </row>
    <row r="38" spans="1:5" ht="14.25">
      <c r="A38" s="65" t="s">
        <v>41</v>
      </c>
      <c r="B38" s="51">
        <v>3</v>
      </c>
      <c r="C38" s="27">
        <f>B38/$B$45</f>
        <v>0.3</v>
      </c>
      <c r="D38" s="27">
        <f>C38*E38</f>
        <v>27</v>
      </c>
      <c r="E38" s="28">
        <v>90</v>
      </c>
    </row>
    <row r="39" spans="1:5" ht="14.25">
      <c r="A39" s="61" t="s">
        <v>42</v>
      </c>
      <c r="B39" s="63"/>
      <c r="C39" s="62"/>
      <c r="D39" s="62"/>
      <c r="E39" s="62"/>
    </row>
    <row r="40" spans="1:5" ht="28.5">
      <c r="A40" s="65" t="s">
        <v>43</v>
      </c>
      <c r="B40" s="51">
        <v>2</v>
      </c>
      <c r="C40" s="27">
        <f>B40/$B$41</f>
        <v>1</v>
      </c>
      <c r="D40" s="27">
        <f>C40*E40</f>
        <v>50</v>
      </c>
      <c r="E40" s="28">
        <v>50</v>
      </c>
    </row>
    <row r="41" spans="1:5" ht="14.25">
      <c r="A41" s="52" t="s">
        <v>44</v>
      </c>
      <c r="B41" s="41">
        <v>2</v>
      </c>
      <c r="C41" s="66"/>
      <c r="D41" s="42">
        <f>SUM(D40)</f>
        <v>50</v>
      </c>
      <c r="E41" s="41">
        <v>100</v>
      </c>
    </row>
    <row r="42" spans="1:5" ht="14.25">
      <c r="A42" s="61" t="s">
        <v>45</v>
      </c>
      <c r="B42" s="68"/>
      <c r="C42" s="67"/>
      <c r="D42" s="67"/>
      <c r="E42" s="67"/>
    </row>
    <row r="43" spans="1:5" ht="28.5">
      <c r="A43" s="69" t="s">
        <v>46</v>
      </c>
      <c r="B43" s="51">
        <v>2</v>
      </c>
      <c r="C43" s="27">
        <f>B43/$B$44</f>
        <v>1</v>
      </c>
      <c r="D43" s="27">
        <f>C43*E43</f>
        <v>100</v>
      </c>
      <c r="E43" s="28">
        <v>100</v>
      </c>
    </row>
    <row r="44" spans="1:5" ht="14.25">
      <c r="A44" s="30" t="s">
        <v>47</v>
      </c>
      <c r="B44" s="41">
        <v>2</v>
      </c>
      <c r="C44" s="40"/>
      <c r="D44" s="42">
        <f>SUM(D43:D43)</f>
        <v>100</v>
      </c>
      <c r="E44" s="41">
        <v>100</v>
      </c>
    </row>
    <row r="45" spans="1:5" ht="15">
      <c r="A45" s="70" t="s">
        <v>48</v>
      </c>
      <c r="B45" s="24">
        <f>SUM(B37+B38+B40+B43)</f>
        <v>10</v>
      </c>
      <c r="C45" s="56"/>
      <c r="D45" s="56"/>
      <c r="E45" s="56"/>
    </row>
    <row r="46" spans="1:5" ht="28.5">
      <c r="A46" s="71" t="s">
        <v>49</v>
      </c>
    </row>
    <row r="47" spans="1:5" ht="14.25">
      <c r="A47" s="73" t="s">
        <v>50</v>
      </c>
    </row>
    <row r="48" spans="1:5" ht="14.25">
      <c r="A48" s="73" t="s">
        <v>51</v>
      </c>
    </row>
    <row r="49" spans="1:1" ht="14.25">
      <c r="A49" s="74" t="s">
        <v>52</v>
      </c>
    </row>
    <row r="50" spans="1:1" ht="14.25">
      <c r="A50" s="75" t="s">
        <v>53</v>
      </c>
    </row>
    <row r="51" spans="1:1" ht="14.25">
      <c r="A51" s="73" t="s">
        <v>54</v>
      </c>
    </row>
    <row r="52" spans="1:1" ht="14.25">
      <c r="A52" s="74" t="s">
        <v>52</v>
      </c>
    </row>
    <row r="53" spans="1:1" ht="14.25">
      <c r="A53" s="75" t="s">
        <v>55</v>
      </c>
    </row>
    <row r="54" spans="1:1" ht="14.25"/>
  </sheetData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Branda</dc:creator>
  <cp:lastModifiedBy>Alberto Branda</cp:lastModifiedBy>
  <cp:lastPrinted>2020-09-11T10:41:20Z</cp:lastPrinted>
  <dcterms:created xsi:type="dcterms:W3CDTF">2020-09-11T10:35:20Z</dcterms:created>
  <dcterms:modified xsi:type="dcterms:W3CDTF">2020-09-11T10:42:48Z</dcterms:modified>
</cp:coreProperties>
</file>